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G:\Schule\Schulverwaltung ab 2010\07_Schulbetrieb\02_Tagesstrukturen\Elternbeitragsreglement (aktuell)\"/>
    </mc:Choice>
  </mc:AlternateContent>
  <workbookProtection workbookAlgorithmName="SHA-512" workbookHashValue="etCVRp3BGfF15tGiG0CdPSRT1bmX/xnSSKlext3pwir8s7Wbrk734cDk6O8BYdiCeZEEqX8ktXCdruQpDuEIcw==" workbookSaltValue="wj8U4JH7bKHOJDsXtSSUhA==" workbookSpinCount="100000" lockStructure="1"/>
  <bookViews>
    <workbookView xWindow="0" yWindow="0" windowWidth="28800" windowHeight="13455" firstSheet="1" activeTab="1"/>
  </bookViews>
  <sheets>
    <sheet name="Input" sheetId="1" state="hidden" r:id="rId1"/>
    <sheet name="Tarifrechner_Elternansicht_" sheetId="15" r:id="rId2"/>
  </sheets>
  <externalReferences>
    <externalReference r:id="rId3"/>
  </externalReferences>
  <definedNames>
    <definedName name="basistarif" localSheetId="1">#REF!</definedName>
    <definedName name="basistarif">#REF!</definedName>
    <definedName name="diskontfaktor">Input!$B$9</definedName>
    <definedName name="essenszuschlag">Input!$B$14</definedName>
    <definedName name="essenszuschlag_12" localSheetId="1">#REF!</definedName>
    <definedName name="essenszuschlag_12">#REF!</definedName>
    <definedName name="essenszuschlag_8" localSheetId="1">#REF!</definedName>
    <definedName name="essenszuschlag_8">#REF!</definedName>
    <definedName name="fixe_gemeindesubvention_1_80">Input!$B$16</definedName>
    <definedName name="gemeindebeitrag_babyfaktor_25">Input!$B$21</definedName>
    <definedName name="Geschwisterrabat_10" localSheetId="1">#REF!</definedName>
    <definedName name="Geschwisterrabat_10">#REF!</definedName>
    <definedName name="geschwisterrabatt">Input!$B$12</definedName>
    <definedName name="geschwisterrabatt_20" localSheetId="1">#REF!</definedName>
    <definedName name="geschwisterrabatt_20">#REF!</definedName>
    <definedName name="halbstagsfaktor_mitmittagessen">Input!$B$17</definedName>
    <definedName name="halbtagsfaktor_ohnemittagessen">Input!$B$16</definedName>
    <definedName name="haushaltsabzug">Input!$B$3</definedName>
    <definedName name="haushaltsabzug_alt">[1]Input!$B$3</definedName>
    <definedName name="kinderabzug_steuern" localSheetId="1">#REF!</definedName>
    <definedName name="kinderabzug_steuern">#REF!</definedName>
    <definedName name="massgeb_einkommen" localSheetId="1">Tarifrechner_Elternansicht_!$D$13</definedName>
    <definedName name="massgeb_einkommen">#REF!</definedName>
    <definedName name="maximaltarif">Input!$B$6</definedName>
    <definedName name="mindestberufsabzug" localSheetId="1">#REF!</definedName>
    <definedName name="mindestberufsabzug">#REF!</definedName>
    <definedName name="minimaltarif">Input!$B$7</definedName>
    <definedName name="monatsfaktor_nokimuz">Input!$B$20</definedName>
    <definedName name="Personenabzug">Input!$B$4</definedName>
    <definedName name="Personenabzug_alt">[1]Input!$B$4</definedName>
    <definedName name="säuglingszuschlag">Input!$B$13</definedName>
    <definedName name="säuglingszuschlag_23" localSheetId="1">#REF!</definedName>
    <definedName name="säuglingszuschlag_23">#REF!</definedName>
    <definedName name="säuglingszuschlag_30" localSheetId="1">#REF!</definedName>
    <definedName name="säuglingszuschlag_30">#REF!</definedName>
    <definedName name="vermoegensfreibetrag">Input!$B$10</definedName>
    <definedName name="vers_abzug_1_eltern_2_kinder" localSheetId="1">#REF!</definedName>
    <definedName name="vers_abzug_1_eltern_2_kinder">#REF!</definedName>
    <definedName name="vers_abzug_2_eltern_1_kind" localSheetId="1">#REF!</definedName>
    <definedName name="vers_abzug_2_eltern_1_kind">#REF!</definedName>
    <definedName name="vers_abzug_2_eltern_2_kinder" localSheetId="1">#REF!</definedName>
    <definedName name="vers_abzug_2_eltern_2_kinder">#REF!</definedName>
    <definedName name="vers_abzug_2_eltern_3_kinder" localSheetId="1">#REF!</definedName>
    <definedName name="vers_abzug_2_eltern_3_kinder">#REF!</definedName>
  </definedNames>
  <calcPr calcId="162913"/>
</workbook>
</file>

<file path=xl/calcChain.xml><?xml version="1.0" encoding="utf-8"?>
<calcChain xmlns="http://schemas.openxmlformats.org/spreadsheetml/2006/main">
  <c r="D12" i="15" l="1"/>
  <c r="C6" i="1"/>
  <c r="B7" i="1" s="1"/>
  <c r="D13" i="15" l="1"/>
  <c r="B9" i="1"/>
  <c r="D16" i="15" l="1"/>
  <c r="D17" i="15" s="1"/>
  <c r="D25" i="15" l="1"/>
  <c r="D26" i="15" s="1"/>
  <c r="D29" i="15" s="1"/>
  <c r="D30" i="15" l="1"/>
  <c r="D31" i="15" s="1"/>
</calcChain>
</file>

<file path=xl/sharedStrings.xml><?xml version="1.0" encoding="utf-8"?>
<sst xmlns="http://schemas.openxmlformats.org/spreadsheetml/2006/main" count="48" uniqueCount="47">
  <si>
    <t>Abzüge</t>
  </si>
  <si>
    <t>Haushaltsabzug</t>
  </si>
  <si>
    <t>Personenabzug</t>
  </si>
  <si>
    <t>Minimaltarif</t>
  </si>
  <si>
    <t>Maximaltarif</t>
  </si>
  <si>
    <t>Anzahl Kinder</t>
  </si>
  <si>
    <t>Anzahl Erwachsene</t>
  </si>
  <si>
    <t>% des Tarifs</t>
  </si>
  <si>
    <t>Tarife exkl. Geschwisterrabatt und Säuglingszuschläge</t>
  </si>
  <si>
    <t xml:space="preserve">Kosten </t>
  </si>
  <si>
    <t>Tarif pro Kind und Tag</t>
  </si>
  <si>
    <t>Diskontfaktor (Anstieg pro CHF Einkommen)</t>
  </si>
  <si>
    <t>Schwelle für Subventionierung (massgeblicher Betrag)</t>
  </si>
  <si>
    <t>Vermögensfreibetrag</t>
  </si>
  <si>
    <t>gemäss altem EBR</t>
  </si>
  <si>
    <t>Bemerkungen</t>
  </si>
  <si>
    <t>Geschwisterrabatt</t>
  </si>
  <si>
    <t>Essenszuschlag</t>
  </si>
  <si>
    <t>Drop Down</t>
  </si>
  <si>
    <t>Ja</t>
  </si>
  <si>
    <t>Nein</t>
  </si>
  <si>
    <t>Bitte hier auswählen…</t>
  </si>
  <si>
    <t xml:space="preserve">Besteht Anrecht auf Geschwisterrabatt? </t>
  </si>
  <si>
    <t>Bitte in untenstehendes Feld klicken und in der Liste die passende Antwort auswählen</t>
  </si>
  <si>
    <t xml:space="preserve">Familienkonstellation </t>
  </si>
  <si>
    <t>Angaben für das Kind, das betreut wird:</t>
  </si>
  <si>
    <t>Fixe Gemeindesubvention pro h</t>
  </si>
  <si>
    <t>Kosten pro Kind und Stunde (exkl. Mittagessen), in CHF</t>
  </si>
  <si>
    <t>Beitrag der Gemeinde pro Kind und Stunde, in CHF</t>
  </si>
  <si>
    <t>Berechnung des Tarifs</t>
  </si>
  <si>
    <t>Stundentarif inkl. Säuglingszuschlag</t>
  </si>
  <si>
    <t>Stundentarif inkl. Geschwisterrabatt</t>
  </si>
  <si>
    <t>Wurde im selben Verhältnis, wie bei der Krippe Nokimuz angelegt--&gt; angebracht?</t>
  </si>
  <si>
    <t>Frau Meier vom Tagesfamilienverein sowie Kibesuisse schlägt vor, anstelle von einem Babyfaktor oder Säuglingszuschlag den Begriff Kleinkindzuschlag zu verwenden. Diesen Begriff wolle auch kibesuisse etablieren.</t>
  </si>
  <si>
    <t>Kleinkindzuschlag</t>
  </si>
  <si>
    <t xml:space="preserve">Bitte füllen Sie alle hellgrün markierten Felder vollständig aus. </t>
  </si>
  <si>
    <t>Berechnung Elternbeiträge Tagesfamilien, Wald</t>
  </si>
  <si>
    <t xml:space="preserve">(*) Alle aktuellen Bruttojahreseinkommen von sorgeberechtigten Eltern und ihren Partnern, welche im gleichen Haushalt mit Kindern leben: Alle Einkünfte aus unselbstständiger oder selbstständiger Erwerbstätigkeit, Nebenerwerb, Sozial- und anderen Versicherungen, Stipendien, Alimente, Renten. Abzüglich Alimente für geschiedene Partner oder Kinder. </t>
  </si>
  <si>
    <t xml:space="preserve">(**) Bruttojahreseinkommen, inkl. Abzüge sowie 10 % des Vermögens über CHF 50'000. </t>
  </si>
  <si>
    <t>Bruttojahreseinkommen des Haushalts, in CHF (*)</t>
  </si>
  <si>
    <t>Vermögen (gem. Steuererklärung Punkt 35), in CHF</t>
  </si>
  <si>
    <t>Zuschlag 10 % des Vermögens &gt; CHF 50'000</t>
  </si>
  <si>
    <t>Massgebendes Einkommen, in CHF (**)</t>
  </si>
  <si>
    <t>Monatliche Kosten total, in CHF</t>
  </si>
  <si>
    <t>Hinweis: Die von Ihnen gemachten Angaben und das Berechnungsergebnis sind nicht verbindlich. Aus den angezeigten Kosten können keine Ansprüche abgeleitet werden. Zuständig für die verbindliche Festsetzung der Elternbeiträge, aufgrund des einzureichenden Antragsformulars, ist die Schulverwaltung Wald.</t>
  </si>
  <si>
    <t>(Trifft zu, wenn mehrere Kinder in einer familien- und schulergänzenden Institution gemäss Art. 11 Beitragsverordnung betreut werden.)</t>
  </si>
  <si>
    <t>Ist das Kind weniger als 18 Monate alt? (Zuschlag von 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</si>
</sst>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
  </numFmts>
  <fonts count="18" x14ac:knownFonts="1">
    <font>
      <sz val="11"/>
      <color theme="1"/>
      <name val="Calibri"/>
      <family val="2"/>
      <scheme val="minor"/>
    </font>
    <font>
      <sz val="10.5"/>
      <color theme="1"/>
      <name val="Segoe UI"/>
      <family val="2"/>
    </font>
    <font>
      <sz val="10.5"/>
      <color theme="1"/>
      <name val="Segoe UI"/>
      <family val="2"/>
    </font>
    <font>
      <sz val="10.5"/>
      <color theme="1"/>
      <name val="Segoe UI"/>
      <family val="2"/>
    </font>
    <font>
      <sz val="10.5"/>
      <color theme="1"/>
      <name val="Segoe UI"/>
      <family val="2"/>
    </font>
    <font>
      <sz val="10.5"/>
      <color theme="1"/>
      <name val="Segoe UI"/>
      <family val="2"/>
    </font>
    <font>
      <sz val="11"/>
      <color theme="1"/>
      <name val="Calibri"/>
      <family val="2"/>
      <scheme val="minor"/>
    </font>
    <font>
      <i/>
      <sz val="11"/>
      <name val="Calibri"/>
      <family val="2"/>
      <scheme val="minor"/>
    </font>
    <font>
      <sz val="11"/>
      <name val="Calibri"/>
      <family val="2"/>
      <scheme val="minor"/>
    </font>
    <font>
      <b/>
      <sz val="11"/>
      <name val="Calibri"/>
      <family val="2"/>
      <scheme val="minor"/>
    </font>
    <font>
      <sz val="11"/>
      <color rgb="FFFF0000"/>
      <name val="Calibri"/>
      <family val="2"/>
      <scheme val="minor"/>
    </font>
    <font>
      <b/>
      <sz val="10.5"/>
      <color theme="1"/>
      <name val="Segoe UI"/>
      <family val="2"/>
    </font>
    <font>
      <b/>
      <sz val="10.5"/>
      <name val="Segoe UI"/>
      <family val="2"/>
    </font>
    <font>
      <i/>
      <sz val="10.5"/>
      <color theme="1"/>
      <name val="Segoe UI"/>
      <family val="2"/>
    </font>
    <font>
      <b/>
      <sz val="7.5"/>
      <color theme="1"/>
      <name val="Segoe UI"/>
      <family val="2"/>
    </font>
    <font>
      <b/>
      <sz val="10"/>
      <color rgb="FFFF0000"/>
      <name val="Segoe UI"/>
      <family val="2"/>
    </font>
    <font>
      <sz val="10"/>
      <color rgb="FFFF0000"/>
      <name val="Segoe UI"/>
      <family val="2"/>
    </font>
    <font>
      <i/>
      <sz val="9"/>
      <color theme="1"/>
      <name val="Segoe UI"/>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bgColor indexed="64"/>
      </patternFill>
    </fill>
    <fill>
      <patternFill patternType="solid">
        <fgColor theme="6"/>
        <bgColor indexed="64"/>
      </patternFill>
    </fill>
  </fills>
  <borders count="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2">
    <xf numFmtId="0" fontId="0" fillId="0" borderId="0"/>
    <xf numFmtId="9" fontId="6" fillId="0" borderId="0" applyFont="0" applyFill="0" applyBorder="0" applyAlignment="0" applyProtection="0"/>
  </cellStyleXfs>
  <cellXfs count="55">
    <xf numFmtId="0" fontId="0" fillId="0" borderId="0" xfId="0"/>
    <xf numFmtId="0" fontId="7" fillId="0" borderId="0" xfId="0" applyFont="1" applyFill="1"/>
    <xf numFmtId="3" fontId="8" fillId="0" borderId="0" xfId="0" applyNumberFormat="1" applyFont="1" applyFill="1"/>
    <xf numFmtId="0" fontId="8" fillId="0" borderId="0" xfId="0" applyFont="1" applyFill="1" applyAlignment="1">
      <alignment wrapText="1"/>
    </xf>
    <xf numFmtId="0" fontId="8" fillId="0" borderId="0" xfId="0" applyFont="1" applyFill="1"/>
    <xf numFmtId="0" fontId="9" fillId="0" borderId="0" xfId="0" applyFont="1" applyFill="1"/>
    <xf numFmtId="0" fontId="9" fillId="0" borderId="0" xfId="0" applyFont="1" applyFill="1" applyAlignment="1">
      <alignment wrapText="1"/>
    </xf>
    <xf numFmtId="164" fontId="8" fillId="0" borderId="0" xfId="0" applyNumberFormat="1" applyFont="1" applyFill="1"/>
    <xf numFmtId="9" fontId="8" fillId="0" borderId="0" xfId="1" applyFont="1" applyFill="1"/>
    <xf numFmtId="0" fontId="9" fillId="0" borderId="0" xfId="0" applyFont="1" applyFill="1" applyBorder="1"/>
    <xf numFmtId="9" fontId="9" fillId="0" borderId="0" xfId="0" applyNumberFormat="1" applyFont="1" applyFill="1" applyBorder="1"/>
    <xf numFmtId="0" fontId="8" fillId="0" borderId="0" xfId="0" applyFont="1" applyFill="1" applyBorder="1"/>
    <xf numFmtId="4" fontId="8" fillId="0" borderId="0" xfId="0" applyNumberFormat="1" applyFont="1" applyFill="1"/>
    <xf numFmtId="2" fontId="8" fillId="0" borderId="0" xfId="0" applyNumberFormat="1" applyFont="1" applyFill="1" applyAlignment="1">
      <alignment wrapText="1"/>
    </xf>
    <xf numFmtId="3" fontId="8" fillId="0" borderId="0" xfId="1" applyNumberFormat="1" applyFont="1" applyFill="1"/>
    <xf numFmtId="9" fontId="8" fillId="0" borderId="0" xfId="1" applyFont="1" applyFill="1" applyAlignment="1">
      <alignment wrapText="1"/>
    </xf>
    <xf numFmtId="165" fontId="8" fillId="0" borderId="0" xfId="0" applyNumberFormat="1" applyFont="1" applyFill="1"/>
    <xf numFmtId="0" fontId="10" fillId="0" borderId="0" xfId="0" applyFont="1" applyFill="1" applyAlignment="1">
      <alignment wrapText="1"/>
    </xf>
    <xf numFmtId="0" fontId="12" fillId="3" borderId="0" xfId="0" applyFont="1" applyFill="1" applyProtection="1">
      <protection hidden="1"/>
    </xf>
    <xf numFmtId="0" fontId="5" fillId="3" borderId="0" xfId="0" applyFont="1" applyFill="1" applyProtection="1">
      <protection hidden="1"/>
    </xf>
    <xf numFmtId="0" fontId="11" fillId="3" borderId="0" xfId="0" applyFont="1" applyFill="1" applyAlignment="1" applyProtection="1">
      <alignment wrapText="1"/>
      <protection hidden="1"/>
    </xf>
    <xf numFmtId="0" fontId="5" fillId="4" borderId="2" xfId="0" applyFont="1" applyFill="1" applyBorder="1" applyProtection="1">
      <protection locked="0" hidden="1"/>
    </xf>
    <xf numFmtId="3" fontId="5" fillId="4" borderId="2" xfId="0" applyNumberFormat="1" applyFont="1" applyFill="1" applyBorder="1" applyProtection="1">
      <protection locked="0" hidden="1"/>
    </xf>
    <xf numFmtId="3" fontId="5" fillId="3" borderId="0" xfId="0" applyNumberFormat="1" applyFont="1" applyFill="1" applyProtection="1">
      <protection hidden="1"/>
    </xf>
    <xf numFmtId="0" fontId="5" fillId="3" borderId="0" xfId="0" applyFont="1" applyFill="1" applyBorder="1" applyProtection="1">
      <protection hidden="1"/>
    </xf>
    <xf numFmtId="0" fontId="11" fillId="3" borderId="0" xfId="0" applyFont="1" applyFill="1" applyBorder="1" applyAlignment="1" applyProtection="1">
      <alignment wrapText="1"/>
      <protection hidden="1"/>
    </xf>
    <xf numFmtId="0" fontId="5" fillId="3" borderId="0" xfId="0" applyFont="1" applyFill="1" applyBorder="1" applyAlignment="1" applyProtection="1">
      <alignment wrapText="1"/>
      <protection hidden="1"/>
    </xf>
    <xf numFmtId="10" fontId="5" fillId="3" borderId="0" xfId="1" applyNumberFormat="1" applyFont="1" applyFill="1" applyBorder="1" applyProtection="1">
      <protection hidden="1"/>
    </xf>
    <xf numFmtId="0" fontId="11" fillId="3" borderId="0" xfId="0" applyFont="1" applyFill="1" applyBorder="1" applyProtection="1">
      <protection hidden="1"/>
    </xf>
    <xf numFmtId="0" fontId="13" fillId="3" borderId="0" xfId="0" applyFont="1" applyFill="1" applyBorder="1" applyAlignment="1" applyProtection="1">
      <alignment wrapText="1"/>
      <protection hidden="1"/>
    </xf>
    <xf numFmtId="2" fontId="5" fillId="3" borderId="0" xfId="0" applyNumberFormat="1" applyFont="1" applyFill="1" applyBorder="1" applyProtection="1">
      <protection hidden="1"/>
    </xf>
    <xf numFmtId="4" fontId="11" fillId="5" borderId="2" xfId="0" applyNumberFormat="1" applyFont="1" applyFill="1" applyBorder="1" applyProtection="1">
      <protection hidden="1"/>
    </xf>
    <xf numFmtId="2" fontId="5" fillId="3" borderId="2" xfId="0" applyNumberFormat="1" applyFont="1" applyFill="1" applyBorder="1" applyProtection="1">
      <protection hidden="1"/>
    </xf>
    <xf numFmtId="0" fontId="11" fillId="3" borderId="0" xfId="0" applyFont="1" applyFill="1" applyProtection="1">
      <protection hidden="1"/>
    </xf>
    <xf numFmtId="0" fontId="5" fillId="2" borderId="0" xfId="0" applyFont="1" applyFill="1" applyProtection="1">
      <protection hidden="1"/>
    </xf>
    <xf numFmtId="3" fontId="5" fillId="3" borderId="0" xfId="0" applyNumberFormat="1" applyFont="1" applyFill="1" applyBorder="1" applyProtection="1">
      <protection hidden="1"/>
    </xf>
    <xf numFmtId="9" fontId="5" fillId="3" borderId="0" xfId="0" applyNumberFormat="1" applyFont="1" applyFill="1" applyBorder="1" applyProtection="1">
      <protection hidden="1"/>
    </xf>
    <xf numFmtId="0" fontId="14" fillId="3" borderId="0" xfId="0" applyFont="1" applyFill="1" applyBorder="1" applyAlignment="1" applyProtection="1">
      <alignment vertical="top" wrapText="1"/>
      <protection hidden="1"/>
    </xf>
    <xf numFmtId="0" fontId="5" fillId="3" borderId="0" xfId="0" applyFont="1" applyFill="1" applyAlignment="1" applyProtection="1">
      <alignment wrapText="1"/>
      <protection hidden="1"/>
    </xf>
    <xf numFmtId="0" fontId="4" fillId="3" borderId="0" xfId="0" applyFont="1" applyFill="1" applyProtection="1">
      <protection hidden="1"/>
    </xf>
    <xf numFmtId="0" fontId="4" fillId="3" borderId="0" xfId="0" applyFont="1" applyFill="1" applyProtection="1"/>
    <xf numFmtId="0" fontId="4" fillId="3" borderId="0" xfId="0" applyFont="1" applyFill="1" applyBorder="1" applyProtection="1">
      <protection hidden="1"/>
    </xf>
    <xf numFmtId="0" fontId="4" fillId="4" borderId="2" xfId="0" applyFont="1" applyFill="1" applyBorder="1" applyAlignment="1" applyProtection="1">
      <alignment horizontal="center"/>
      <protection locked="0" hidden="1"/>
    </xf>
    <xf numFmtId="0" fontId="17" fillId="3" borderId="0" xfId="0" applyFont="1" applyFill="1" applyBorder="1" applyAlignment="1" applyProtection="1">
      <alignment wrapText="1"/>
    </xf>
    <xf numFmtId="0" fontId="3" fillId="4" borderId="2" xfId="0" applyFont="1" applyFill="1" applyBorder="1" applyProtection="1">
      <protection locked="0" hidden="1"/>
    </xf>
    <xf numFmtId="3" fontId="2" fillId="4" borderId="2" xfId="0" applyNumberFormat="1" applyFont="1" applyFill="1" applyBorder="1" applyProtection="1">
      <protection locked="0" hidden="1"/>
    </xf>
    <xf numFmtId="0" fontId="2" fillId="3" borderId="0" xfId="0" applyFont="1" applyFill="1" applyBorder="1" applyAlignment="1" applyProtection="1">
      <alignment wrapText="1"/>
      <protection hidden="1"/>
    </xf>
    <xf numFmtId="3" fontId="1" fillId="4" borderId="1" xfId="0" applyNumberFormat="1" applyFont="1" applyFill="1" applyBorder="1" applyProtection="1">
      <protection locked="0" hidden="1"/>
    </xf>
    <xf numFmtId="0" fontId="5" fillId="3" borderId="0" xfId="0" applyFont="1" applyFill="1" applyAlignment="1" applyProtection="1">
      <alignment wrapText="1"/>
      <protection hidden="1"/>
    </xf>
    <xf numFmtId="0" fontId="5" fillId="0" borderId="0" xfId="0" applyFont="1" applyAlignment="1" applyProtection="1">
      <alignment wrapText="1"/>
      <protection hidden="1"/>
    </xf>
    <xf numFmtId="0" fontId="14" fillId="3" borderId="0" xfId="0" applyFont="1" applyFill="1" applyAlignment="1" applyProtection="1">
      <alignment horizontal="left" wrapText="1"/>
    </xf>
    <xf numFmtId="0" fontId="15" fillId="3" borderId="3" xfId="0" applyFont="1" applyFill="1" applyBorder="1" applyAlignment="1" applyProtection="1">
      <alignment horizontal="center" vertical="center" wrapText="1"/>
      <protection hidden="1"/>
    </xf>
    <xf numFmtId="0" fontId="16" fillId="3" borderId="4" xfId="0" applyFont="1" applyFill="1" applyBorder="1" applyAlignment="1" applyProtection="1">
      <alignment horizontal="center" vertical="center" wrapText="1"/>
      <protection hidden="1"/>
    </xf>
    <xf numFmtId="0" fontId="16" fillId="3" borderId="5" xfId="0" applyFont="1" applyFill="1" applyBorder="1" applyAlignment="1" applyProtection="1">
      <alignment horizontal="center" vertical="center" wrapText="1"/>
      <protection hidden="1"/>
    </xf>
    <xf numFmtId="0" fontId="16" fillId="3" borderId="6" xfId="0" applyFont="1" applyFill="1" applyBorder="1" applyAlignment="1" applyProtection="1">
      <alignment horizontal="center" vertical="center" wrapText="1"/>
      <protection hidden="1"/>
    </xf>
  </cellXfs>
  <cellStyles count="2">
    <cellStyle name="Prozent" xfId="1" builtinId="5"/>
    <cellStyle name="Standard" xfId="0" builtinId="0"/>
  </cellStyles>
  <dxfs count="2">
    <dxf>
      <font>
        <color auto="1"/>
      </font>
      <fill>
        <patternFill>
          <bgColor theme="4"/>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sc\AppData\Local\Microsoft\Windows\Temporary%20Internet%20Files\Content.Outlook\H3KOE9YX\2786_&#220;berarbeitung_EBR_Wald_20150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R_alt"/>
      <sheetName val="Input"/>
      <sheetName val="Tarifrechner"/>
      <sheetName val="Tarifrechner_HH1"/>
      <sheetName val="Tarifrechner_HH2"/>
      <sheetName val="Tarifrechner_HH3"/>
      <sheetName val="Tarifrechner_HH4"/>
      <sheetName val="Tarifrechner_HH5"/>
      <sheetName val="Input_Berechnungen--&gt;--&gt;"/>
      <sheetName val="Wald_Input"/>
      <sheetName val="Wald_Haushaltstyp 1"/>
      <sheetName val="Wald_Haushaltstyp 2"/>
      <sheetName val="Wald_Haushaltstyp 3"/>
      <sheetName val="Wald_Haushaltstyp 4"/>
      <sheetName val="Wald_Haushaltstyp 5"/>
    </sheetNames>
    <sheetDataSet>
      <sheetData sheetId="0" refreshError="1"/>
      <sheetData sheetId="1">
        <row r="3">
          <cell r="B3">
            <v>36000</v>
          </cell>
        </row>
        <row r="4">
          <cell r="B4">
            <v>6000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Infras">
      <a:dk1>
        <a:sysClr val="windowText" lastClr="000000"/>
      </a:dk1>
      <a:lt1>
        <a:sysClr val="window" lastClr="FFFFFF"/>
      </a:lt1>
      <a:dk2>
        <a:srgbClr val="595959"/>
      </a:dk2>
      <a:lt2>
        <a:srgbClr val="CCCCCC"/>
      </a:lt2>
      <a:accent1>
        <a:srgbClr val="FC7726"/>
      </a:accent1>
      <a:accent2>
        <a:srgbClr val="FCA96A"/>
      </a:accent2>
      <a:accent3>
        <a:srgbClr val="D0EA10"/>
      </a:accent3>
      <a:accent4>
        <a:srgbClr val="E7F773"/>
      </a:accent4>
      <a:accent5>
        <a:srgbClr val="006EA3"/>
      </a:accent5>
      <a:accent6>
        <a:srgbClr val="66A8C8"/>
      </a:accent6>
      <a:hlink>
        <a:srgbClr val="006EA3"/>
      </a:hlink>
      <a:folHlink>
        <a:srgbClr val="800080"/>
      </a:folHlink>
    </a:clrScheme>
    <a:fontScheme name="Infra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41"/>
  <sheetViews>
    <sheetView zoomScaleNormal="100" workbookViewId="0">
      <selection activeCell="C26" sqref="C26"/>
    </sheetView>
  </sheetViews>
  <sheetFormatPr baseColWidth="10" defaultColWidth="9.140625" defaultRowHeight="15" x14ac:dyDescent="0.25"/>
  <cols>
    <col min="1" max="1" width="51.28515625" style="4" customWidth="1"/>
    <col min="2" max="2" width="12" style="2" customWidth="1"/>
    <col min="3" max="3" width="51.85546875" style="3" customWidth="1"/>
    <col min="4" max="4" width="72" style="3" customWidth="1"/>
    <col min="5" max="5" width="38.7109375" style="4" customWidth="1"/>
    <col min="6" max="16384" width="9.140625" style="4"/>
  </cols>
  <sheetData>
    <row r="1" spans="1:9" x14ac:dyDescent="0.25">
      <c r="A1" s="1"/>
    </row>
    <row r="2" spans="1:9" x14ac:dyDescent="0.25">
      <c r="A2" s="5" t="s">
        <v>0</v>
      </c>
      <c r="C2" s="6" t="s">
        <v>15</v>
      </c>
    </row>
    <row r="3" spans="1:9" x14ac:dyDescent="0.25">
      <c r="A3" s="4" t="s">
        <v>1</v>
      </c>
      <c r="B3" s="2">
        <v>20000</v>
      </c>
    </row>
    <row r="4" spans="1:9" x14ac:dyDescent="0.25">
      <c r="A4" s="4" t="s">
        <v>2</v>
      </c>
      <c r="B4" s="2">
        <v>8000</v>
      </c>
    </row>
    <row r="6" spans="1:9" x14ac:dyDescent="0.25">
      <c r="A6" s="4" t="s">
        <v>4</v>
      </c>
      <c r="B6" s="12">
        <v>11.5</v>
      </c>
      <c r="C6" s="3">
        <f>20/108</f>
        <v>0.18518518518518517</v>
      </c>
    </row>
    <row r="7" spans="1:9" ht="30" x14ac:dyDescent="0.25">
      <c r="A7" s="4" t="s">
        <v>3</v>
      </c>
      <c r="B7" s="12">
        <f>maximaltarif*C6</f>
        <v>2.1296296296296293</v>
      </c>
      <c r="C7" s="17" t="s">
        <v>32</v>
      </c>
    </row>
    <row r="8" spans="1:9" x14ac:dyDescent="0.25">
      <c r="A8" s="4" t="s">
        <v>12</v>
      </c>
      <c r="B8" s="2">
        <v>120000</v>
      </c>
    </row>
    <row r="9" spans="1:9" x14ac:dyDescent="0.25">
      <c r="A9" s="4" t="s">
        <v>11</v>
      </c>
      <c r="B9" s="7">
        <f>(B6-B7)/B8</f>
        <v>7.8086419753086413E-5</v>
      </c>
    </row>
    <row r="10" spans="1:9" x14ac:dyDescent="0.25">
      <c r="A10" s="4" t="s">
        <v>13</v>
      </c>
      <c r="B10" s="2">
        <v>50000</v>
      </c>
      <c r="C10" s="3" t="s">
        <v>14</v>
      </c>
    </row>
    <row r="12" spans="1:9" x14ac:dyDescent="0.25">
      <c r="A12" s="4" t="s">
        <v>16</v>
      </c>
      <c r="B12" s="8">
        <v>0.1</v>
      </c>
    </row>
    <row r="13" spans="1:9" ht="75" x14ac:dyDescent="0.25">
      <c r="A13" s="4" t="s">
        <v>34</v>
      </c>
      <c r="B13" s="8">
        <v>0.14779999999999999</v>
      </c>
      <c r="C13" s="17" t="s">
        <v>33</v>
      </c>
    </row>
    <row r="14" spans="1:9" x14ac:dyDescent="0.25">
      <c r="A14" s="4" t="s">
        <v>17</v>
      </c>
      <c r="B14" s="2">
        <v>0</v>
      </c>
      <c r="E14" s="9"/>
      <c r="F14" s="10"/>
      <c r="G14" s="10"/>
      <c r="H14" s="10"/>
      <c r="I14" s="11"/>
    </row>
    <row r="16" spans="1:9" x14ac:dyDescent="0.25">
      <c r="A16" s="4" t="s">
        <v>26</v>
      </c>
      <c r="B16" s="12"/>
    </row>
    <row r="17" spans="1:2" x14ac:dyDescent="0.25">
      <c r="B17" s="12"/>
    </row>
    <row r="19" spans="1:2" x14ac:dyDescent="0.25">
      <c r="A19" s="5"/>
    </row>
    <row r="20" spans="1:2" x14ac:dyDescent="0.25">
      <c r="B20" s="16"/>
    </row>
    <row r="21" spans="1:2" x14ac:dyDescent="0.25">
      <c r="B21" s="8"/>
    </row>
    <row r="28" spans="1:2" x14ac:dyDescent="0.25">
      <c r="A28" s="5"/>
    </row>
    <row r="34" spans="1:4" x14ac:dyDescent="0.25">
      <c r="C34" s="13"/>
      <c r="D34" s="13"/>
    </row>
    <row r="36" spans="1:4" x14ac:dyDescent="0.25">
      <c r="C36" s="13"/>
      <c r="D36" s="13"/>
    </row>
    <row r="38" spans="1:4" x14ac:dyDescent="0.25">
      <c r="A38" s="5" t="s">
        <v>18</v>
      </c>
      <c r="B38" s="14"/>
      <c r="C38" s="15"/>
      <c r="D38" s="15"/>
    </row>
    <row r="39" spans="1:4" x14ac:dyDescent="0.25">
      <c r="A39" s="4" t="s">
        <v>21</v>
      </c>
    </row>
    <row r="40" spans="1:4" x14ac:dyDescent="0.25">
      <c r="A40" s="4" t="s">
        <v>19</v>
      </c>
    </row>
    <row r="41" spans="1:4" x14ac:dyDescent="0.25">
      <c r="A41" s="4" t="s">
        <v>20</v>
      </c>
    </row>
  </sheetData>
  <pageMargins left="0.7" right="0.7" top="0.75" bottom="0.75" header="0.3" footer="0.3"/>
  <pageSetup orientation="portrait" r:id="rId1"/>
  <headerFooter>
    <oddHeader>&amp;LINFRAS | &amp;D&amp;C&amp;P | &amp;N&amp;R&amp;A</oddHeader>
    <oddFooter>&amp;R&amp;Z&amp;F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pageSetUpPr fitToPage="1"/>
  </sheetPr>
  <dimension ref="B2:E40"/>
  <sheetViews>
    <sheetView tabSelected="1" zoomScale="130" zoomScaleNormal="130" workbookViewId="0">
      <selection activeCell="D21" sqref="D21"/>
    </sheetView>
  </sheetViews>
  <sheetFormatPr baseColWidth="10" defaultColWidth="9.140625" defaultRowHeight="15.75" x14ac:dyDescent="0.3"/>
  <cols>
    <col min="1" max="1" width="3" style="34" customWidth="1"/>
    <col min="2" max="2" width="4.5703125" style="34" customWidth="1"/>
    <col min="3" max="3" width="57.140625" style="34" customWidth="1"/>
    <col min="4" max="4" width="24.5703125" style="34" customWidth="1"/>
    <col min="5" max="5" width="4.28515625" style="34" customWidth="1"/>
    <col min="6" max="16384" width="9.140625" style="34"/>
  </cols>
  <sheetData>
    <row r="2" spans="2:5" x14ac:dyDescent="0.3">
      <c r="B2" s="19"/>
      <c r="C2" s="18"/>
      <c r="D2" s="19"/>
      <c r="E2" s="19"/>
    </row>
    <row r="3" spans="2:5" x14ac:dyDescent="0.3">
      <c r="B3" s="19"/>
      <c r="C3" s="33" t="s">
        <v>36</v>
      </c>
      <c r="D3" s="19"/>
      <c r="E3" s="19"/>
    </row>
    <row r="4" spans="2:5" ht="15.75" customHeight="1" x14ac:dyDescent="0.3">
      <c r="B4" s="19"/>
      <c r="C4" s="33"/>
      <c r="D4" s="50" t="s">
        <v>35</v>
      </c>
      <c r="E4" s="19"/>
    </row>
    <row r="5" spans="2:5" ht="15.75" customHeight="1" x14ac:dyDescent="0.3">
      <c r="B5" s="19"/>
      <c r="C5" s="20" t="s">
        <v>24</v>
      </c>
      <c r="D5" s="50"/>
      <c r="E5" s="19"/>
    </row>
    <row r="6" spans="2:5" ht="16.5" thickBot="1" x14ac:dyDescent="0.35">
      <c r="B6" s="19"/>
      <c r="C6" s="19"/>
      <c r="D6" s="19"/>
      <c r="E6" s="19"/>
    </row>
    <row r="7" spans="2:5" ht="16.5" thickBot="1" x14ac:dyDescent="0.35">
      <c r="B7" s="19"/>
      <c r="C7" s="19" t="s">
        <v>6</v>
      </c>
      <c r="D7" s="44"/>
      <c r="E7" s="19"/>
    </row>
    <row r="8" spans="2:5" ht="16.5" thickBot="1" x14ac:dyDescent="0.35">
      <c r="B8" s="19"/>
      <c r="C8" s="19" t="s">
        <v>5</v>
      </c>
      <c r="D8" s="21"/>
      <c r="E8" s="19"/>
    </row>
    <row r="9" spans="2:5" ht="16.5" thickBot="1" x14ac:dyDescent="0.35">
      <c r="B9" s="19"/>
      <c r="C9" s="39" t="s">
        <v>39</v>
      </c>
      <c r="D9" s="45"/>
      <c r="E9" s="23"/>
    </row>
    <row r="10" spans="2:5" ht="16.5" hidden="1" thickBot="1" x14ac:dyDescent="0.35">
      <c r="B10" s="19"/>
      <c r="C10" s="19" t="s">
        <v>0</v>
      </c>
      <c r="D10" s="47"/>
      <c r="E10" s="23"/>
    </row>
    <row r="11" spans="2:5" ht="16.5" thickBot="1" x14ac:dyDescent="0.35">
      <c r="B11" s="19"/>
      <c r="C11" s="39" t="s">
        <v>40</v>
      </c>
      <c r="D11" s="22"/>
      <c r="E11" s="23"/>
    </row>
    <row r="12" spans="2:5" hidden="1" x14ac:dyDescent="0.3">
      <c r="B12" s="19"/>
      <c r="C12" s="39" t="s">
        <v>41</v>
      </c>
      <c r="D12" s="23">
        <f>IF((D11-vermoegensfreibetrag)&gt;0,10%*(D11-vermoegensfreibetrag),0)</f>
        <v>0</v>
      </c>
      <c r="E12" s="23"/>
    </row>
    <row r="13" spans="2:5" x14ac:dyDescent="0.3">
      <c r="B13" s="19"/>
      <c r="C13" s="40" t="s">
        <v>42</v>
      </c>
      <c r="D13" s="23">
        <f>IF(D9+D10+D12&lt;=0,0,D9+D10+D12)</f>
        <v>0</v>
      </c>
      <c r="E13" s="23"/>
    </row>
    <row r="14" spans="2:5" hidden="1" x14ac:dyDescent="0.3">
      <c r="B14" s="19"/>
      <c r="C14" s="24"/>
      <c r="D14" s="24"/>
      <c r="E14" s="24"/>
    </row>
    <row r="15" spans="2:5" ht="16.5" hidden="1" thickBot="1" x14ac:dyDescent="0.35">
      <c r="B15" s="19"/>
      <c r="C15" s="25" t="s">
        <v>8</v>
      </c>
      <c r="D15" s="24"/>
      <c r="E15" s="24"/>
    </row>
    <row r="16" spans="2:5" ht="16.5" hidden="1" thickBot="1" x14ac:dyDescent="0.35">
      <c r="B16" s="19"/>
      <c r="C16" s="26" t="s">
        <v>10</v>
      </c>
      <c r="D16" s="32">
        <f>IF(D13="","",ROUND(IF((minimaltarif+diskontfaktor*massgeb_einkommen)&lt;minimaltarif,minimaltarif,IF(minimaltarif+diskontfaktor*massgeb_einkommen&gt;maximaltarif,maximaltarif,(minimaltarif+diskontfaktor*massgeb_einkommen)))*20,0)/20)</f>
        <v>2.15</v>
      </c>
      <c r="E16" s="24"/>
    </row>
    <row r="17" spans="2:5" hidden="1" x14ac:dyDescent="0.3">
      <c r="B17" s="19"/>
      <c r="C17" s="24" t="s">
        <v>7</v>
      </c>
      <c r="D17" s="27">
        <f>IF(D16="","",D16/maximaltarif)</f>
        <v>0.18695652173913044</v>
      </c>
      <c r="E17" s="27"/>
    </row>
    <row r="18" spans="2:5" x14ac:dyDescent="0.3">
      <c r="B18" s="19"/>
      <c r="C18" s="24"/>
      <c r="D18" s="24"/>
      <c r="E18" s="24"/>
    </row>
    <row r="19" spans="2:5" ht="39.950000000000003" customHeight="1" thickBot="1" x14ac:dyDescent="0.35">
      <c r="B19" s="19"/>
      <c r="C19" s="28" t="s">
        <v>25</v>
      </c>
      <c r="D19" s="37" t="s">
        <v>23</v>
      </c>
      <c r="E19" s="24"/>
    </row>
    <row r="20" spans="2:5" ht="16.5" thickBot="1" x14ac:dyDescent="0.35">
      <c r="B20" s="19"/>
      <c r="C20" s="46" t="s">
        <v>46</v>
      </c>
      <c r="D20" s="42"/>
      <c r="E20" s="24"/>
    </row>
    <row r="21" spans="2:5" ht="16.5" thickBot="1" x14ac:dyDescent="0.35">
      <c r="B21" s="19"/>
      <c r="C21" s="26" t="s">
        <v>22</v>
      </c>
      <c r="D21" s="42"/>
      <c r="E21" s="24"/>
    </row>
    <row r="22" spans="2:5" ht="30" customHeight="1" x14ac:dyDescent="0.3">
      <c r="B22" s="19"/>
      <c r="C22" s="43" t="s">
        <v>45</v>
      </c>
      <c r="D22" s="24"/>
      <c r="E22" s="24"/>
    </row>
    <row r="23" spans="2:5" x14ac:dyDescent="0.3">
      <c r="B23" s="19"/>
      <c r="C23" s="29"/>
      <c r="D23" s="24"/>
      <c r="E23" s="24"/>
    </row>
    <row r="24" spans="2:5" x14ac:dyDescent="0.3">
      <c r="B24" s="19"/>
      <c r="C24" s="28" t="s">
        <v>29</v>
      </c>
      <c r="D24" s="24"/>
      <c r="E24" s="24"/>
    </row>
    <row r="25" spans="2:5" x14ac:dyDescent="0.3">
      <c r="B25" s="19"/>
      <c r="C25" s="19" t="s">
        <v>30</v>
      </c>
      <c r="D25" s="30" t="str">
        <f>IF(D8="","",ROUND(IF(D20="Ja",D16+D16*säuglingszuschlag,D16)*20,0)/20)</f>
        <v/>
      </c>
      <c r="E25" s="19"/>
    </row>
    <row r="26" spans="2:5" x14ac:dyDescent="0.3">
      <c r="B26" s="19"/>
      <c r="C26" s="19" t="s">
        <v>31</v>
      </c>
      <c r="D26" s="30" t="str">
        <f>IF(D8="","",ROUND(IF(D21="Ja",D25-D25*geschwisterrabatt,D25)*20,0)/20)</f>
        <v/>
      </c>
      <c r="E26" s="19"/>
    </row>
    <row r="27" spans="2:5" x14ac:dyDescent="0.3">
      <c r="B27" s="19"/>
      <c r="C27" s="24"/>
      <c r="D27" s="24"/>
      <c r="E27" s="24"/>
    </row>
    <row r="28" spans="2:5" ht="16.5" thickBot="1" x14ac:dyDescent="0.35">
      <c r="B28" s="19"/>
      <c r="C28" s="28" t="s">
        <v>9</v>
      </c>
      <c r="D28" s="24"/>
      <c r="E28" s="24"/>
    </row>
    <row r="29" spans="2:5" ht="16.5" thickBot="1" x14ac:dyDescent="0.35">
      <c r="B29" s="19"/>
      <c r="C29" s="24" t="s">
        <v>27</v>
      </c>
      <c r="D29" s="31" t="str">
        <f>IF(D13="","",D26)</f>
        <v/>
      </c>
      <c r="E29" s="35"/>
    </row>
    <row r="30" spans="2:5" x14ac:dyDescent="0.3">
      <c r="B30" s="19"/>
      <c r="C30" s="24" t="s">
        <v>28</v>
      </c>
      <c r="D30" s="30" t="str">
        <f>IF(D29="","",ROUND((fixe_gemeindesubvention_1_80+maximaltarif-D16+IF(D21="Ja",D25*geschwisterrabatt,0))*20,0)/20)</f>
        <v/>
      </c>
      <c r="E30" s="36"/>
    </row>
    <row r="31" spans="2:5" x14ac:dyDescent="0.3">
      <c r="B31" s="19"/>
      <c r="C31" s="41" t="s">
        <v>43</v>
      </c>
      <c r="D31" s="30" t="str">
        <f>IF(D29="","",D29+D30)</f>
        <v/>
      </c>
      <c r="E31" s="36"/>
    </row>
    <row r="32" spans="2:5" x14ac:dyDescent="0.3">
      <c r="B32" s="19"/>
      <c r="C32" s="24"/>
      <c r="D32" s="24"/>
      <c r="E32" s="24"/>
    </row>
    <row r="33" spans="2:5" x14ac:dyDescent="0.3">
      <c r="B33" s="19"/>
      <c r="C33" s="19"/>
      <c r="D33" s="19"/>
      <c r="E33" s="19"/>
    </row>
    <row r="34" spans="2:5" ht="64.5" customHeight="1" x14ac:dyDescent="0.3">
      <c r="B34" s="19"/>
      <c r="C34" s="48" t="s">
        <v>37</v>
      </c>
      <c r="D34" s="49"/>
      <c r="E34" s="19"/>
    </row>
    <row r="35" spans="2:5" x14ac:dyDescent="0.3">
      <c r="B35" s="19"/>
      <c r="C35" s="38"/>
      <c r="D35" s="38"/>
      <c r="E35" s="19"/>
    </row>
    <row r="36" spans="2:5" x14ac:dyDescent="0.3">
      <c r="B36" s="19"/>
      <c r="C36" s="19" t="s">
        <v>38</v>
      </c>
      <c r="D36" s="19"/>
      <c r="E36" s="19"/>
    </row>
    <row r="37" spans="2:5" ht="16.5" thickBot="1" x14ac:dyDescent="0.35">
      <c r="B37" s="19"/>
      <c r="C37" s="19"/>
      <c r="D37" s="19"/>
      <c r="E37" s="19"/>
    </row>
    <row r="38" spans="2:5" ht="39.75" customHeight="1" thickTop="1" x14ac:dyDescent="0.3">
      <c r="B38" s="19"/>
      <c r="C38" s="51" t="s">
        <v>44</v>
      </c>
      <c r="D38" s="52"/>
      <c r="E38" s="19"/>
    </row>
    <row r="39" spans="2:5" ht="22.5" customHeight="1" thickBot="1" x14ac:dyDescent="0.35">
      <c r="B39" s="19"/>
      <c r="C39" s="53"/>
      <c r="D39" s="54"/>
      <c r="E39" s="19"/>
    </row>
    <row r="40" spans="2:5" ht="16.5" thickTop="1" x14ac:dyDescent="0.3">
      <c r="B40" s="19"/>
      <c r="C40" s="19"/>
      <c r="D40" s="19"/>
      <c r="E40" s="19"/>
    </row>
  </sheetData>
  <sheetProtection sheet="1" selectLockedCells="1"/>
  <mergeCells count="3">
    <mergeCell ref="C34:D34"/>
    <mergeCell ref="D4:D5"/>
    <mergeCell ref="C38:D39"/>
  </mergeCells>
  <conditionalFormatting sqref="E17">
    <cfRule type="cellIs" dxfId="1" priority="3" operator="lessThan">
      <formula>#REF!</formula>
    </cfRule>
    <cfRule type="cellIs" dxfId="0" priority="4" operator="greaterThan">
      <formula>#REF!</formula>
    </cfRule>
  </conditionalFormatting>
  <pageMargins left="0.70866141732283472" right="0.70866141732283472" top="0.74803149606299213" bottom="0.74803149606299213" header="0.31496062992125984" footer="0.31496062992125984"/>
  <pageSetup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Input!$A$39:$A$41</xm:f>
          </x14:formula1>
          <xm:sqref>D20:D21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61B3FC5E7F1A541B8F3B1E2457DB4B2" ma:contentTypeVersion="3" ma:contentTypeDescription="Ein neues Dokument erstellen." ma:contentTypeScope="" ma:versionID="21036fb835f811f8afd14819fe586bfc">
  <xsd:schema xmlns:xsd="http://www.w3.org/2001/XMLSchema" xmlns:xs="http://www.w3.org/2001/XMLSchema" xmlns:p="http://schemas.microsoft.com/office/2006/metadata/properties" targetNamespace="http://schemas.microsoft.com/office/2006/metadata/properties" ma:root="true" ma:fieldsID="6303451881f6a0f84e19ca956ab06e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8e3bc15-0ccf-42a3-89b8-4089ab4c1bc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77A054-7709-484C-A4E7-4CFC06B499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67B115-06AD-44A1-922B-D97F07DF2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AEAB87F-77BB-40EC-8207-30445D2DC2A8}">
  <ds:schemaRefs>
    <ds:schemaRef ds:uri="Microsoft.SharePoint.Taxonomy.ContentTypeSync"/>
  </ds:schemaRefs>
</ds:datastoreItem>
</file>

<file path=customXml/itemProps4.xml><?xml version="1.0" encoding="utf-8"?>
<ds:datastoreItem xmlns:ds="http://schemas.openxmlformats.org/officeDocument/2006/customXml" ds:itemID="{B40E48F0-9AD1-482F-8A80-29B4E3BC9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15</vt:i4>
      </vt:variant>
    </vt:vector>
  </HeadingPairs>
  <TitlesOfParts>
    <vt:vector size="17" baseType="lpstr">
      <vt:lpstr>Input</vt:lpstr>
      <vt:lpstr>Tarifrechner_Elternansicht_</vt:lpstr>
      <vt:lpstr>diskontfaktor</vt:lpstr>
      <vt:lpstr>essenszuschlag</vt:lpstr>
      <vt:lpstr>fixe_gemeindesubvention_1_80</vt:lpstr>
      <vt:lpstr>gemeindebeitrag_babyfaktor_25</vt:lpstr>
      <vt:lpstr>geschwisterrabatt</vt:lpstr>
      <vt:lpstr>halbstagsfaktor_mitmittagessen</vt:lpstr>
      <vt:lpstr>halbtagsfaktor_ohnemittagessen</vt:lpstr>
      <vt:lpstr>haushaltsabzug</vt:lpstr>
      <vt:lpstr>Tarifrechner_Elternansicht_!massgeb_einkommen</vt:lpstr>
      <vt:lpstr>maximaltarif</vt:lpstr>
      <vt:lpstr>minimaltarif</vt:lpstr>
      <vt:lpstr>monatsfaktor_nokimuz</vt:lpstr>
      <vt:lpstr>Personenabzug</vt:lpstr>
      <vt:lpstr>säuglingszuschlag</vt:lpstr>
      <vt:lpstr>vermoegensfreibetrag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Schultheiss</dc:creator>
  <cp:lastModifiedBy>Hüppi Rita</cp:lastModifiedBy>
  <cp:lastPrinted>2023-06-13T08:48:09Z</cp:lastPrinted>
  <dcterms:created xsi:type="dcterms:W3CDTF">2014-01-15T15:18:43Z</dcterms:created>
  <dcterms:modified xsi:type="dcterms:W3CDTF">2024-02-14T15:04:01Z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0x010100161B3FC5E7F1A541B8F3B1E2457DB4B2</vt:lpwstr>
  </property>
</Properties>
</file>